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Sample cash flow"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exrate">'[7]HSC project budget'!$L$1</definedName>
    <definedName name="Overheads">'[3]Legacy Consolidated'!$H$54</definedName>
    <definedName name="pa2">'[5]Budget 3'!$A$4:$G$40</definedName>
    <definedName name="_xlnm.Print_Area">'C:\DOCUME~1\SFDE4~1.MUS\LOCALS~1\Temp\Temporary Directory 2 for FM1 Facilitator's pack Sept07.zip\FM1 Facilitator's pack Sept07\FM1 Day 2\Props &amp; laminates\Day 2\[Acorns cashflow.ex.xls]Cashflow completed'!$A$1:$N$23</definedName>
    <definedName name="printRP">'[8]Bankbook completed'!$A$3:$I$30</definedName>
    <definedName name="revex">'[6]Cons. budget Legacy'!#REF!</definedName>
    <definedName name="SubA">#REF!</definedName>
    <definedName name="SubB">#REF!</definedName>
    <definedName name="SubC">#REF!</definedName>
    <definedName name="SubD">#REF!</definedName>
    <definedName name="SubTD">'[4]Cons'!$F$26</definedName>
    <definedName name="SubTotalA">#REF!</definedName>
    <definedName name="SubTotalB">#REF!</definedName>
    <definedName name="SubTotalC">#REF!</definedName>
    <definedName name="SubTotalD">#REF!</definedName>
    <definedName name="TINC">#REF!</definedName>
    <definedName name="total1">'[9]Apportion results2'!$K$11</definedName>
    <definedName name="TotalA">'[2]CS'!$F$9</definedName>
    <definedName name="TotalB">'[2]CS'!$F$21</definedName>
    <definedName name="TotalC">'[2]CS'!$F$34</definedName>
    <definedName name="TotalC1">'[2]CS'!$F$34</definedName>
    <definedName name="TotalD">'[2]CS'!$F$42</definedName>
    <definedName name="TotalExp">'[3]Legacy Consolidated'!$I$54</definedName>
    <definedName name="TotalInc">'[3]Legacy Consolidated'!$I$18</definedName>
    <definedName name="TotalLAS">#REF!</definedName>
  </definedNames>
  <calcPr fullCalcOnLoad="1"/>
</workbook>
</file>

<file path=xl/sharedStrings.xml><?xml version="1.0" encoding="utf-8"?>
<sst xmlns="http://schemas.openxmlformats.org/spreadsheetml/2006/main" count="39" uniqueCount="37">
  <si>
    <t>TOTAL</t>
  </si>
  <si>
    <t>Fundraising</t>
  </si>
  <si>
    <t>Donations</t>
  </si>
  <si>
    <t>Months:</t>
  </si>
  <si>
    <t>Jan</t>
  </si>
  <si>
    <t>Feb</t>
  </si>
  <si>
    <t>Mar</t>
  </si>
  <si>
    <t>Apr</t>
  </si>
  <si>
    <t>May</t>
  </si>
  <si>
    <t>Jun</t>
  </si>
  <si>
    <t>Jul</t>
  </si>
  <si>
    <t>Aug</t>
  </si>
  <si>
    <t>Sep</t>
  </si>
  <si>
    <t>Oct</t>
  </si>
  <si>
    <t>Nov</t>
  </si>
  <si>
    <t>Dec</t>
  </si>
  <si>
    <t>Bank Interest</t>
  </si>
  <si>
    <t>Subscriptions</t>
  </si>
  <si>
    <t>Consultancy</t>
  </si>
  <si>
    <t>Personnel expenses</t>
  </si>
  <si>
    <t>Office costs</t>
  </si>
  <si>
    <t>Management costs</t>
  </si>
  <si>
    <t>Project costs</t>
  </si>
  <si>
    <t>Travel costs</t>
  </si>
  <si>
    <t>Comments:</t>
  </si>
  <si>
    <t>Actions need to be taken now to avoid the foreseen problems</t>
  </si>
  <si>
    <t xml:space="preserve">CASH FLOW FORECAST </t>
  </si>
  <si>
    <t>Add in here any other income</t>
  </si>
  <si>
    <t>Add in here any other expense</t>
  </si>
  <si>
    <t>Total Payments</t>
  </si>
  <si>
    <t>Net cash flow for month</t>
  </si>
  <si>
    <t>Amount carried forward</t>
  </si>
  <si>
    <t>Total Income</t>
  </si>
  <si>
    <t>For the year as a whole, your income may be greater than payments and there doesn't appear to be a problem but when you look at the months individually, it may highlight potential cash flow problems in particular months.</t>
  </si>
  <si>
    <t>Any questions, don't hesitate to call Sue on 01592 860296 or email susanoak@brag.co.uk</t>
  </si>
  <si>
    <t>You can add in new headings where the writing is red. You can type over headings that are there but irrelevant to your business and you can add in extra rows, if needed, by clicking on the number at the side, in the middle of the currnt headings and usng the right click on your mouse, choose 'insert' from the options. You'll see that under the TOTAL heading to the right hand side, you won't have a '0' in the new row. Just copy the cell above, and it will insert the formula for you.</t>
  </si>
  <si>
    <t>Think carefully about your businesses expenditure and income so that you can tailor this template for your own business needs. Also, don't guess your figures. If you don't have historical figures to use, then do research to ensure you get the figures as accurate as possible. If in doubt, err on the down side......!</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</si>
</sst>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0_);\(0\)"/>
    <numFmt numFmtId="184" formatCode="0.00_);\(0.00\)"/>
    <numFmt numFmtId="185" formatCode="#,##0_ ;[Red]\-#,##0\ "/>
    <numFmt numFmtId="186" formatCode="_-* #,##0_-;\-* #,##0_-;_-* &quot;-&quot;??_-;_-@_-"/>
    <numFmt numFmtId="187" formatCode="0.0%"/>
    <numFmt numFmtId="188" formatCode="mmm\-yyyy"/>
    <numFmt numFmtId="189" formatCode="m/d"/>
    <numFmt numFmtId="190" formatCode="0.00_);[Red]\(0.00\)"/>
    <numFmt numFmtId="191" formatCode="_-* #,##0.0_-;\-* #,##0.0_-;_-* &quot;-&quot;??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quot;$&quot;* #,##0.00_);_(&quot;$&quot;* \(#,##0.00\);_(&quot;$&quot;* &quot;-&quot;??_);_(@_)"/>
    <numFmt numFmtId="198" formatCode="m/d/yyyy"/>
    <numFmt numFmtId="199" formatCode="_(* #,##0.0_);_(* \(#,##0.0\);_(* &quot;-&quot;??_);_(@_)"/>
    <numFmt numFmtId="200" formatCode="_(* #,##0_);_(* \(#,##0\);_(* &quot;-&quot;??_);_(@_)"/>
    <numFmt numFmtId="201" formatCode="0.000"/>
    <numFmt numFmtId="202" formatCode="#,##0;[Red]\(#,##0\)"/>
    <numFmt numFmtId="203" formatCode="[$$-409]#,##0"/>
    <numFmt numFmtId="204" formatCode="0.0"/>
    <numFmt numFmtId="205" formatCode="[$$-409]#,##0_);\([$$-409]#,##0\)"/>
    <numFmt numFmtId="206" formatCode="&quot;£&quot;#,##0"/>
    <numFmt numFmtId="207" formatCode="0_ ;[Red]\-0\ "/>
    <numFmt numFmtId="208" formatCode="#,##0.00_ ;[Red]\-#,##0.00\ "/>
    <numFmt numFmtId="209" formatCode="&quot;£&quot;#,##0.00"/>
    <numFmt numFmtId="210" formatCode="#,##0;\(#,##0\)"/>
    <numFmt numFmtId="211" formatCode="#,##0;\(#,###\2\)"/>
    <numFmt numFmtId="212" formatCode="#,##0;\(#,##0.00\)"/>
    <numFmt numFmtId="213" formatCode="#,##0_ ;\-#,##0\ "/>
    <numFmt numFmtId="214" formatCode="_ * #,##0.0_ ;_ * \-#,##0.0_ ;_ * &quot;-&quot;??_ ;_ @_ "/>
    <numFmt numFmtId="215" formatCode="_ * #,##0_ ;_ * \-#,##0_ ;_ * &quot;-&quot;??_ ;_ @_ "/>
    <numFmt numFmtId="216" formatCode="\+\(0\)"/>
    <numFmt numFmtId="217" formatCode="\(0\)"/>
    <numFmt numFmtId="218" formatCode="0.00_ ;[Red]\-0.00\ "/>
    <numFmt numFmtId="219" formatCode="_-* #,##0.0_-;\-* #,##0.0_-;_-* &quot;-&quot;?_-;_-@_-"/>
    <numFmt numFmtId="220" formatCode="#,##0;[Red]#,##0"/>
  </numFmts>
  <fonts count="40">
    <font>
      <sz val="10"/>
      <name val="Arial"/>
      <family val="0"/>
    </font>
    <font>
      <u val="single"/>
      <sz val="10"/>
      <color indexed="36"/>
      <name val="Arial"/>
      <family val="0"/>
    </font>
    <font>
      <u val="single"/>
      <sz val="10"/>
      <color indexed="12"/>
      <name val="Arial"/>
      <family val="0"/>
    </font>
    <font>
      <b/>
      <sz val="10"/>
      <name val="Arial"/>
      <family val="2"/>
    </font>
    <font>
      <b/>
      <sz val="18"/>
      <name val="Arial"/>
      <family val="0"/>
    </font>
    <font>
      <b/>
      <sz val="12"/>
      <name val="Arial"/>
      <family val="0"/>
    </font>
    <font>
      <sz val="16"/>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8"/>
      </top>
      <bottom>
        <color indexed="63"/>
      </bottom>
    </border>
    <border>
      <left>
        <color indexed="63"/>
      </left>
      <right>
        <color indexed="63"/>
      </right>
      <top style="thin"/>
      <bottom style="thin"/>
    </border>
    <border>
      <left>
        <color indexed="63"/>
      </left>
      <right>
        <color indexed="63"/>
      </right>
      <top style="thin"/>
      <bottom style="double"/>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double"/>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double"/>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9"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30" fillId="29"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1" fillId="0" borderId="3"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4" applyNumberFormat="0" applyFill="0" applyAlignment="0" applyProtection="0"/>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0" fontId="35" fillId="27" borderId="6"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0" borderId="7" applyNumberFormat="0" applyFont="0" applyFill="0" applyAlignment="0" applyProtection="0"/>
    <xf numFmtId="0" fontId="0" fillId="0" borderId="7" applyNumberFormat="0" applyFont="0" applyFill="0" applyAlignment="0" applyProtection="0"/>
    <xf numFmtId="0" fontId="37" fillId="0" borderId="0" applyNumberFormat="0" applyFill="0" applyBorder="0" applyAlignment="0" applyProtection="0"/>
  </cellStyleXfs>
  <cellXfs count="43">
    <xf numFmtId="0" fontId="0" fillId="0" borderId="0" xfId="0" applyAlignment="1">
      <alignment/>
    </xf>
    <xf numFmtId="0" fontId="0" fillId="0" borderId="0" xfId="0" applyFont="1" applyAlignment="1">
      <alignment/>
    </xf>
    <xf numFmtId="0" fontId="3" fillId="0" borderId="0" xfId="0" applyFont="1" applyAlignment="1">
      <alignment/>
    </xf>
    <xf numFmtId="3" fontId="3" fillId="0" borderId="0" xfId="0" applyNumberFormat="1" applyFont="1" applyAlignment="1">
      <alignment/>
    </xf>
    <xf numFmtId="3" fontId="0" fillId="0" borderId="0" xfId="0" applyNumberFormat="1" applyAlignment="1">
      <alignment/>
    </xf>
    <xf numFmtId="0" fontId="6" fillId="0" borderId="0" xfId="0" applyFont="1" applyAlignment="1">
      <alignment/>
    </xf>
    <xf numFmtId="0" fontId="0" fillId="0" borderId="8" xfId="0" applyBorder="1" applyAlignment="1">
      <alignment/>
    </xf>
    <xf numFmtId="0" fontId="0" fillId="0" borderId="8" xfId="0" applyBorder="1" applyAlignment="1">
      <alignment horizontal="center"/>
    </xf>
    <xf numFmtId="0" fontId="0" fillId="0" borderId="9" xfId="0" applyBorder="1" applyAlignment="1">
      <alignment/>
    </xf>
    <xf numFmtId="3" fontId="0" fillId="0" borderId="9" xfId="0" applyNumberFormat="1" applyBorder="1" applyAlignment="1">
      <alignment/>
    </xf>
    <xf numFmtId="207" fontId="0" fillId="0" borderId="0" xfId="0" applyNumberFormat="1" applyAlignment="1">
      <alignment/>
    </xf>
    <xf numFmtId="3" fontId="0" fillId="0" borderId="10" xfId="0" applyNumberFormat="1" applyFont="1" applyBorder="1" applyAlignment="1">
      <alignment/>
    </xf>
    <xf numFmtId="3" fontId="0" fillId="0" borderId="0" xfId="0" applyNumberFormat="1" applyFont="1" applyBorder="1" applyAlignment="1">
      <alignment/>
    </xf>
    <xf numFmtId="0" fontId="0" fillId="0" borderId="10" xfId="0" applyFont="1" applyBorder="1" applyAlignment="1">
      <alignment/>
    </xf>
    <xf numFmtId="0" fontId="0" fillId="0" borderId="0" xfId="0" applyFont="1" applyBorder="1" applyAlignment="1">
      <alignment/>
    </xf>
    <xf numFmtId="3" fontId="3" fillId="0" borderId="9" xfId="0" applyNumberFormat="1" applyFont="1" applyBorder="1" applyAlignment="1">
      <alignment/>
    </xf>
    <xf numFmtId="0" fontId="7" fillId="0" borderId="0" xfId="0" applyFont="1" applyAlignment="1">
      <alignment horizontal="right"/>
    </xf>
    <xf numFmtId="0" fontId="0" fillId="0" borderId="11" xfId="0" applyFont="1" applyBorder="1" applyAlignment="1">
      <alignment horizontal="center"/>
    </xf>
    <xf numFmtId="0" fontId="0" fillId="0" borderId="8" xfId="0" applyFont="1" applyBorder="1" applyAlignment="1">
      <alignment horizontal="center"/>
    </xf>
    <xf numFmtId="3" fontId="0" fillId="0" borderId="12" xfId="0" applyNumberFormat="1" applyFont="1" applyBorder="1" applyAlignment="1">
      <alignment/>
    </xf>
    <xf numFmtId="3" fontId="0" fillId="0" borderId="9" xfId="0" applyNumberFormat="1" applyFont="1" applyBorder="1" applyAlignment="1">
      <alignment/>
    </xf>
    <xf numFmtId="0" fontId="0" fillId="0" borderId="9" xfId="0" applyFont="1" applyBorder="1" applyAlignment="1">
      <alignment/>
    </xf>
    <xf numFmtId="218" fontId="3" fillId="0" borderId="9" xfId="0" applyNumberFormat="1" applyFont="1" applyBorder="1" applyAlignment="1">
      <alignment/>
    </xf>
    <xf numFmtId="185" fontId="0" fillId="0" borderId="12" xfId="0" applyNumberFormat="1" applyFont="1" applyBorder="1" applyAlignment="1">
      <alignment/>
    </xf>
    <xf numFmtId="185" fontId="0" fillId="0" borderId="9" xfId="0" applyNumberFormat="1" applyFont="1" applyBorder="1" applyAlignment="1">
      <alignment/>
    </xf>
    <xf numFmtId="185" fontId="0" fillId="0" borderId="9" xfId="0" applyNumberFormat="1" applyBorder="1" applyAlignment="1">
      <alignment/>
    </xf>
    <xf numFmtId="0" fontId="3" fillId="0" borderId="9" xfId="0" applyFont="1" applyBorder="1" applyAlignment="1">
      <alignment/>
    </xf>
    <xf numFmtId="200" fontId="0" fillId="0" borderId="12" xfId="42" applyNumberFormat="1" applyFont="1" applyBorder="1" applyAlignment="1">
      <alignment horizontal="center"/>
    </xf>
    <xf numFmtId="200" fontId="0" fillId="0" borderId="9" xfId="42" applyNumberFormat="1" applyFont="1" applyBorder="1" applyAlignment="1">
      <alignment horizontal="center"/>
    </xf>
    <xf numFmtId="0" fontId="3" fillId="0" borderId="13" xfId="0" applyFont="1" applyBorder="1" applyAlignment="1">
      <alignment/>
    </xf>
    <xf numFmtId="0" fontId="6" fillId="0" borderId="0" xfId="0" applyFont="1" applyAlignment="1">
      <alignment horizontal="left"/>
    </xf>
    <xf numFmtId="0" fontId="3" fillId="0" borderId="8" xfId="0" applyFont="1" applyBorder="1" applyAlignment="1">
      <alignment horizontal="center"/>
    </xf>
    <xf numFmtId="200" fontId="3" fillId="0" borderId="9" xfId="42" applyNumberFormat="1" applyFont="1" applyBorder="1" applyAlignment="1">
      <alignment horizontal="center"/>
    </xf>
    <xf numFmtId="3" fontId="3" fillId="0" borderId="13" xfId="0" applyNumberFormat="1" applyFont="1" applyBorder="1" applyAlignment="1">
      <alignment/>
    </xf>
    <xf numFmtId="220" fontId="3" fillId="0" borderId="9" xfId="0" applyNumberFormat="1" applyFont="1" applyBorder="1" applyAlignment="1">
      <alignment/>
    </xf>
    <xf numFmtId="200" fontId="0" fillId="0" borderId="10" xfId="42" applyNumberFormat="1" applyFont="1" applyBorder="1" applyAlignment="1">
      <alignment/>
    </xf>
    <xf numFmtId="200" fontId="0" fillId="0" borderId="0" xfId="42" applyNumberFormat="1" applyFont="1" applyBorder="1" applyAlignment="1">
      <alignment/>
    </xf>
    <xf numFmtId="200" fontId="0" fillId="0" borderId="0" xfId="42" applyNumberFormat="1" applyFont="1" applyAlignment="1">
      <alignment/>
    </xf>
    <xf numFmtId="0" fontId="0" fillId="0" borderId="0" xfId="0" applyFont="1" applyFill="1" applyBorder="1" applyAlignment="1">
      <alignment/>
    </xf>
    <xf numFmtId="0" fontId="38" fillId="0" borderId="0" xfId="0" applyFont="1" applyAlignment="1">
      <alignment/>
    </xf>
    <xf numFmtId="0" fontId="39" fillId="0" borderId="0" xfId="0" applyFont="1" applyAlignment="1">
      <alignment/>
    </xf>
    <xf numFmtId="0" fontId="0" fillId="0" borderId="14" xfId="68" applyFont="1" applyBorder="1">
      <alignment/>
      <protection/>
    </xf>
    <xf numFmtId="0" fontId="0" fillId="0" borderId="15" xfId="68" applyBorder="1">
      <alignment/>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omma0 2" xfId="46"/>
    <cellStyle name="Currency" xfId="47"/>
    <cellStyle name="Currency [0]" xfId="48"/>
    <cellStyle name="Currency0" xfId="49"/>
    <cellStyle name="Currency0 2" xfId="50"/>
    <cellStyle name="Date" xfId="51"/>
    <cellStyle name="Date 2" xfId="52"/>
    <cellStyle name="Explanatory Text" xfId="53"/>
    <cellStyle name="Fixed" xfId="54"/>
    <cellStyle name="Fixed 2" xfId="55"/>
    <cellStyle name="Followed Hyperlink" xfId="56"/>
    <cellStyle name="Good" xfId="57"/>
    <cellStyle name="Heading 1" xfId="58"/>
    <cellStyle name="Heading 1 2" xfId="59"/>
    <cellStyle name="Heading 2" xfId="60"/>
    <cellStyle name="Heading 2 2" xfId="61"/>
    <cellStyle name="Heading 3" xfId="62"/>
    <cellStyle name="Heading 4" xfId="63"/>
    <cellStyle name="Hyperlink" xfId="64"/>
    <cellStyle name="Input" xfId="65"/>
    <cellStyle name="Linked Cell" xfId="66"/>
    <cellStyle name="Neutral" xfId="67"/>
    <cellStyle name="Normal 2" xfId="68"/>
    <cellStyle name="Note" xfId="69"/>
    <cellStyle name="Output" xfId="70"/>
    <cellStyle name="Percent" xfId="71"/>
    <cellStyle name="Title" xfId="72"/>
    <cellStyle name="Total" xfId="73"/>
    <cellStyle name="Total 2"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85725</xdr:colOff>
      <xdr:row>2</xdr:row>
      <xdr:rowOff>238125</xdr:rowOff>
    </xdr:to>
    <xdr:pic>
      <xdr:nvPicPr>
        <xdr:cNvPr id="1" name="Picture 1"/>
        <xdr:cNvPicPr preferRelativeResize="1">
          <a:picLocks noChangeAspect="1"/>
        </xdr:cNvPicPr>
      </xdr:nvPicPr>
      <xdr:blipFill>
        <a:blip r:embed="rId1"/>
        <a:stretch>
          <a:fillRect/>
        </a:stretch>
      </xdr:blipFill>
      <xdr:spPr>
        <a:xfrm>
          <a:off x="0" y="0"/>
          <a:ext cx="31718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FDE4~1.MUS\LOCALS~1\Temp\Temporary%20Directory%202%20for%20FM1%20Facilitator's%20pack%20Sept07.zip\FM1%20Facilitator's%20pack%20Sept07\FM1%20Day%202\Props%20&amp;%20laminates\Day%202\Acorns%20cashflow.e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REENGROCER\Company\My%20Documents\Training\Materials\FM2\Tools\Adilisha\Final%20edit%20Apr02\AJ%20draft%203%20Adilisha%2018Apr02\FM%20Legacy%20case%20study%20maste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REENGROCER\Company\Training\Training%20programme\Course%20materials\FM1\FM1%20support%20materials\Archive\Old%20FM1%20tabl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REENGROCER\Company\Documents%20and%20Settings\tlewis\My%20Documents\Training%20events\Adilisha\case%20study\FM%20Legacy%20case%20study%20maste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REENGROCER\Company\My%20Documents\Tools\Adilisha\Final%20edit%20Apr02\April02\Excel%20tables%20updated%20Apr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REENGROCER\Company\My%20Documents\Training\Materials\FM1\Exercises\FM1%20tables%20Oct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1\SFDE4~1.MUS\LOCALS~1\Temp\Temporary%20Directory%202%20for%20FM1%20Facilitator's%20pack%20Sept07.zip\FM1%20Facilitator's%20pack%20Sept07\FM1%20Day%202\Props%20&amp;%20laminates\Case%20study\HSC%20tabl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1\SFDE4~1.MUS\LOCALS~1\Temp\Temporary%20Directory%202%20for%20FM1%20Facilitator's%20pack%20Sept07.zip\FM1%20Facilitator's%20pack%20Sept07\FM1%20Day%202\Props%20&amp;%20laminates\Keeping%20accts%20alternative\Cash%20accounting.ex.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1\SFDE4~1.MUS\LOCALS~1\Temp\Temporary%20Directory%202%20for%20FM1%20Facilitator's%20pack%20Sept07.zip\FM1%20Facilitator's%20pack%20Sept07\FM1%20Day%202\Props%20&amp;%20laminates\Day%202\Apportionment%20ex.resul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 completed"/>
      <sheetName val="Acorns blank cashflow"/>
    </sheetNames>
    <sheetDataSet>
      <sheetData sheetId="0">
        <row r="1">
          <cell r="A1" t="str">
            <v>CASHFLOW FORECAST - Acorns Pre-School Group</v>
          </cell>
          <cell r="L1" t="str">
            <v>[Suggested Answer]</v>
          </cell>
        </row>
        <row r="2">
          <cell r="A2" t="str">
            <v>[All figures in US$]</v>
          </cell>
        </row>
        <row r="3">
          <cell r="A3" t="str">
            <v>Months:</v>
          </cell>
          <cell r="B3" t="str">
            <v>Jan</v>
          </cell>
          <cell r="C3" t="str">
            <v>Feb</v>
          </cell>
          <cell r="D3" t="str">
            <v>Mar</v>
          </cell>
          <cell r="E3" t="str">
            <v>Apr</v>
          </cell>
          <cell r="F3" t="str">
            <v>May</v>
          </cell>
          <cell r="G3" t="str">
            <v>Jun</v>
          </cell>
          <cell r="H3" t="str">
            <v>Jul</v>
          </cell>
          <cell r="I3" t="str">
            <v>Aug</v>
          </cell>
          <cell r="J3" t="str">
            <v>Sep</v>
          </cell>
          <cell r="K3" t="str">
            <v>Oct</v>
          </cell>
          <cell r="L3" t="str">
            <v>Nov</v>
          </cell>
          <cell r="M3" t="str">
            <v>Dec</v>
          </cell>
          <cell r="N3" t="str">
            <v>TOTAL</v>
          </cell>
        </row>
        <row r="4">
          <cell r="A4" t="str">
            <v>Receipts</v>
          </cell>
        </row>
        <row r="5">
          <cell r="A5" t="str">
            <v>Fees</v>
          </cell>
          <cell r="B5">
            <v>2400</v>
          </cell>
          <cell r="E5">
            <v>2400</v>
          </cell>
          <cell r="J5">
            <v>2400</v>
          </cell>
          <cell r="M5">
            <v>800</v>
          </cell>
          <cell r="N5">
            <v>8000</v>
          </cell>
        </row>
        <row r="6">
          <cell r="A6" t="str">
            <v>DFID Grant</v>
          </cell>
          <cell r="I6">
            <v>4000</v>
          </cell>
          <cell r="N6">
            <v>4000</v>
          </cell>
        </row>
        <row r="7">
          <cell r="A7" t="str">
            <v>Fundraising</v>
          </cell>
          <cell r="L7">
            <v>1000</v>
          </cell>
          <cell r="N7">
            <v>1000</v>
          </cell>
        </row>
        <row r="8">
          <cell r="A8" t="str">
            <v>Bank Interest</v>
          </cell>
          <cell r="M8">
            <v>50</v>
          </cell>
          <cell r="N8">
            <v>50</v>
          </cell>
        </row>
        <row r="9">
          <cell r="A9" t="str">
            <v>A.  Total Receipts</v>
          </cell>
          <cell r="B9">
            <v>2400</v>
          </cell>
          <cell r="C9">
            <v>0</v>
          </cell>
          <cell r="D9">
            <v>0</v>
          </cell>
          <cell r="E9">
            <v>2400</v>
          </cell>
          <cell r="F9">
            <v>0</v>
          </cell>
          <cell r="G9">
            <v>0</v>
          </cell>
          <cell r="H9">
            <v>0</v>
          </cell>
          <cell r="I9">
            <v>4000</v>
          </cell>
          <cell r="J9">
            <v>2400</v>
          </cell>
          <cell r="K9">
            <v>0</v>
          </cell>
          <cell r="L9">
            <v>1000</v>
          </cell>
          <cell r="M9">
            <v>850</v>
          </cell>
          <cell r="N9">
            <v>13050</v>
          </cell>
        </row>
        <row r="10">
          <cell r="A10" t="str">
            <v>Payments</v>
          </cell>
        </row>
        <row r="11">
          <cell r="A11" t="str">
            <v>Computer</v>
          </cell>
          <cell r="J11">
            <v>3000</v>
          </cell>
          <cell r="N11">
            <v>3000</v>
          </cell>
        </row>
        <row r="12">
          <cell r="A12" t="str">
            <v>Salaries (all)</v>
          </cell>
          <cell r="B12">
            <v>200</v>
          </cell>
          <cell r="C12">
            <v>200</v>
          </cell>
          <cell r="D12">
            <v>200</v>
          </cell>
          <cell r="E12">
            <v>200</v>
          </cell>
          <cell r="F12">
            <v>200</v>
          </cell>
          <cell r="G12">
            <v>200</v>
          </cell>
          <cell r="H12">
            <v>350</v>
          </cell>
          <cell r="I12">
            <v>350</v>
          </cell>
          <cell r="J12">
            <v>350</v>
          </cell>
          <cell r="K12">
            <v>350</v>
          </cell>
          <cell r="L12">
            <v>350</v>
          </cell>
          <cell r="M12">
            <v>350</v>
          </cell>
          <cell r="N12">
            <v>3300</v>
          </cell>
        </row>
        <row r="13">
          <cell r="A13" t="str">
            <v>Rent and utilities</v>
          </cell>
          <cell r="B13">
            <v>600</v>
          </cell>
          <cell r="E13">
            <v>600</v>
          </cell>
          <cell r="H13">
            <v>600</v>
          </cell>
          <cell r="K13">
            <v>600</v>
          </cell>
          <cell r="N13">
            <v>2400</v>
          </cell>
        </row>
        <row r="14">
          <cell r="A14" t="str">
            <v>Insurance</v>
          </cell>
          <cell r="E14">
            <v>500</v>
          </cell>
          <cell r="N14">
            <v>500</v>
          </cell>
        </row>
        <row r="15">
          <cell r="A15" t="str">
            <v>Materials</v>
          </cell>
          <cell r="B15">
            <v>500</v>
          </cell>
          <cell r="E15">
            <v>125</v>
          </cell>
          <cell r="H15">
            <v>250</v>
          </cell>
          <cell r="K15">
            <v>125</v>
          </cell>
          <cell r="N15">
            <v>1000</v>
          </cell>
        </row>
        <row r="16">
          <cell r="A16" t="str">
            <v>Office Supplies</v>
          </cell>
          <cell r="B16">
            <v>100</v>
          </cell>
          <cell r="C16">
            <v>100</v>
          </cell>
          <cell r="D16">
            <v>100</v>
          </cell>
          <cell r="E16">
            <v>100</v>
          </cell>
          <cell r="F16">
            <v>100</v>
          </cell>
          <cell r="G16">
            <v>100</v>
          </cell>
          <cell r="H16">
            <v>100</v>
          </cell>
          <cell r="I16">
            <v>100</v>
          </cell>
          <cell r="J16">
            <v>100</v>
          </cell>
          <cell r="K16">
            <v>100</v>
          </cell>
          <cell r="L16">
            <v>100</v>
          </cell>
          <cell r="M16">
            <v>100</v>
          </cell>
          <cell r="N16">
            <v>1200</v>
          </cell>
        </row>
        <row r="17">
          <cell r="A17" t="str">
            <v>Audit fee</v>
          </cell>
          <cell r="F17">
            <v>250</v>
          </cell>
          <cell r="N17">
            <v>250</v>
          </cell>
        </row>
        <row r="18">
          <cell r="A18" t="str">
            <v>Food</v>
          </cell>
          <cell r="B18">
            <v>100</v>
          </cell>
          <cell r="C18">
            <v>100</v>
          </cell>
          <cell r="D18">
            <v>100</v>
          </cell>
          <cell r="E18">
            <v>100</v>
          </cell>
          <cell r="F18">
            <v>100</v>
          </cell>
          <cell r="G18">
            <v>100</v>
          </cell>
          <cell r="H18">
            <v>100</v>
          </cell>
          <cell r="I18">
            <v>0</v>
          </cell>
          <cell r="J18">
            <v>100</v>
          </cell>
          <cell r="K18">
            <v>100</v>
          </cell>
          <cell r="L18">
            <v>100</v>
          </cell>
          <cell r="M18">
            <v>200</v>
          </cell>
          <cell r="N18">
            <v>1200</v>
          </cell>
        </row>
        <row r="19">
          <cell r="A19" t="str">
            <v>B. Total Payments</v>
          </cell>
          <cell r="B19">
            <v>1500</v>
          </cell>
          <cell r="C19">
            <v>400</v>
          </cell>
          <cell r="D19">
            <v>400</v>
          </cell>
          <cell r="E19">
            <v>1625</v>
          </cell>
          <cell r="F19">
            <v>650</v>
          </cell>
          <cell r="G19">
            <v>400</v>
          </cell>
          <cell r="H19">
            <v>1400</v>
          </cell>
          <cell r="I19">
            <v>450</v>
          </cell>
          <cell r="J19">
            <v>3550</v>
          </cell>
          <cell r="K19">
            <v>1275</v>
          </cell>
          <cell r="L19">
            <v>550</v>
          </cell>
          <cell r="M19">
            <v>650</v>
          </cell>
          <cell r="N19">
            <v>12850</v>
          </cell>
        </row>
        <row r="20">
          <cell r="A20" t="str">
            <v>C.  Net Cashflow for month</v>
          </cell>
          <cell r="B20">
            <v>900</v>
          </cell>
          <cell r="C20">
            <v>-400</v>
          </cell>
          <cell r="D20">
            <v>-400</v>
          </cell>
          <cell r="E20">
            <v>775</v>
          </cell>
          <cell r="F20">
            <v>-650</v>
          </cell>
          <cell r="G20">
            <v>-400</v>
          </cell>
          <cell r="H20">
            <v>-1400</v>
          </cell>
          <cell r="I20">
            <v>3550</v>
          </cell>
          <cell r="J20">
            <v>-1150</v>
          </cell>
          <cell r="K20">
            <v>-1275</v>
          </cell>
          <cell r="L20">
            <v>450</v>
          </cell>
          <cell r="M20">
            <v>200</v>
          </cell>
        </row>
        <row r="21">
          <cell r="A21" t="str">
            <v>D.  Cash Balance B/F</v>
          </cell>
          <cell r="B21">
            <v>250</v>
          </cell>
          <cell r="C21">
            <v>1150</v>
          </cell>
          <cell r="D21">
            <v>750</v>
          </cell>
          <cell r="E21">
            <v>350</v>
          </cell>
          <cell r="F21">
            <v>1125</v>
          </cell>
          <cell r="G21">
            <v>475</v>
          </cell>
          <cell r="H21">
            <v>75</v>
          </cell>
          <cell r="I21">
            <v>-1325</v>
          </cell>
          <cell r="J21">
            <v>2225</v>
          </cell>
          <cell r="K21">
            <v>1075</v>
          </cell>
          <cell r="L21">
            <v>-200</v>
          </cell>
          <cell r="M21">
            <v>250</v>
          </cell>
        </row>
        <row r="23">
          <cell r="A23" t="str">
            <v>E.  Cash Balance (C/F)</v>
          </cell>
          <cell r="B23">
            <v>1150</v>
          </cell>
          <cell r="C23">
            <v>750</v>
          </cell>
          <cell r="D23">
            <v>350</v>
          </cell>
          <cell r="E23">
            <v>1125</v>
          </cell>
          <cell r="F23">
            <v>475</v>
          </cell>
          <cell r="G23">
            <v>75</v>
          </cell>
          <cell r="H23">
            <v>-1325</v>
          </cell>
          <cell r="I23">
            <v>2225</v>
          </cell>
          <cell r="J23">
            <v>1075</v>
          </cell>
          <cell r="K23">
            <v>-200</v>
          </cell>
          <cell r="L23">
            <v>250</v>
          </cell>
          <cell r="M23">
            <v>450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COA"/>
      <sheetName val="LAS"/>
      <sheetName val="GAT"/>
      <sheetName val="Cons"/>
      <sheetName val="CS"/>
      <sheetName val="Consolidated budget"/>
      <sheetName val="Apportioned budget"/>
      <sheetName val="Income budget"/>
      <sheetName val="Cashflow Structure"/>
      <sheetName val="Cashflow - Complete"/>
      <sheetName val="USAID Budget"/>
      <sheetName val="BHC Budget"/>
      <sheetName val="Funding grid"/>
      <sheetName val="CB1 (2)"/>
      <sheetName val="CB1"/>
      <sheetName val="CB2"/>
      <sheetName val="CB3"/>
      <sheetName val="PC1"/>
      <sheetName val="PC2"/>
      <sheetName val="RP1"/>
      <sheetName val="IE1"/>
      <sheetName val="Actuals worksheet1"/>
    </sheetNames>
    <sheetDataSet>
      <sheetData sheetId="5">
        <row r="9">
          <cell r="F9">
            <v>9855</v>
          </cell>
        </row>
        <row r="21">
          <cell r="F21">
            <v>7296</v>
          </cell>
        </row>
        <row r="34">
          <cell r="F34">
            <v>4620</v>
          </cell>
        </row>
        <row r="42">
          <cell r="F42">
            <v>18360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egacy Consolidated"/>
      <sheetName val="LAS Budget Worksheet"/>
    </sheetNames>
    <sheetDataSet>
      <sheetData sheetId="0">
        <row r="18">
          <cell r="I18">
            <v>111700</v>
          </cell>
        </row>
        <row r="54">
          <cell r="H54">
            <v>40131</v>
          </cell>
          <cell r="I54">
            <v>107576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ex"/>
      <sheetName val="COA"/>
      <sheetName val="LAS"/>
      <sheetName val="GAT"/>
      <sheetName val="Cons"/>
      <sheetName val="CS"/>
      <sheetName val="Consolidated budget"/>
      <sheetName val="Apportioned budget"/>
      <sheetName val="Income budget"/>
      <sheetName val="Cashflow Structure"/>
      <sheetName val="Cashflow - Complete"/>
      <sheetName val="USAID Budget"/>
      <sheetName val="BHC Budget"/>
      <sheetName val="Funding grid"/>
      <sheetName val="CB1 (2)"/>
      <sheetName val="CB1"/>
      <sheetName val="CB2"/>
      <sheetName val="CB3"/>
      <sheetName val="PC1"/>
      <sheetName val="PC2"/>
      <sheetName val="RP1"/>
      <sheetName val="IE1"/>
      <sheetName val="Actuals worksheet1"/>
    </sheetNames>
    <sheetDataSet>
      <sheetData sheetId="4">
        <row r="26">
          <cell r="F26">
            <v>8026.2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B1"/>
      <sheetName val="BB2"/>
      <sheetName val="BB3"/>
      <sheetName val="PC1"/>
      <sheetName val="PC2"/>
      <sheetName val="COA1"/>
      <sheetName val="RP1"/>
      <sheetName val="IE1"/>
      <sheetName val="Vehicle Log Sheet"/>
      <sheetName val="Budget 1"/>
      <sheetName val="Budget 2"/>
      <sheetName val="Bad budget"/>
      <sheetName val="Budget 3"/>
      <sheetName val="Budget 4"/>
      <sheetName val="Activity 3.4 "/>
      <sheetName val="Activity 3.4 Answer"/>
      <sheetName val="BM1"/>
    </sheetNames>
    <sheetDataSet>
      <sheetData sheetId="12">
        <row r="4">
          <cell r="B4" t="str">
            <v>Project:</v>
          </cell>
          <cell r="C4" t="str">
            <v>Legal Advice Service for Women  (LAS)</v>
          </cell>
        </row>
        <row r="5">
          <cell r="B5" t="str">
            <v>Budget Period:</v>
          </cell>
          <cell r="C5" t="str">
            <v>1 January to 31 December 200x</v>
          </cell>
        </row>
        <row r="6">
          <cell r="B6" t="str">
            <v>Budget Currency:</v>
          </cell>
          <cell r="C6" t="str">
            <v>US Dollars</v>
          </cell>
        </row>
        <row r="7">
          <cell r="B7" t="str">
            <v>Total Budget:</v>
          </cell>
          <cell r="C7">
            <v>42581.4</v>
          </cell>
        </row>
        <row r="8">
          <cell r="B8" t="str">
            <v>All figures in USD</v>
          </cell>
        </row>
        <row r="9">
          <cell r="A9" t="str">
            <v>Budget</v>
          </cell>
          <cell r="B9" t="str">
            <v>Budget item/description</v>
          </cell>
          <cell r="C9" t="str">
            <v>Unit</v>
          </cell>
          <cell r="D9" t="str">
            <v>Unit Cost</v>
          </cell>
          <cell r="E9" t="str">
            <v>Quantity</v>
          </cell>
          <cell r="F9" t="str">
            <v>Total</v>
          </cell>
          <cell r="G9" t="str">
            <v>Notes</v>
          </cell>
        </row>
        <row r="10">
          <cell r="A10" t="str">
            <v>Item</v>
          </cell>
          <cell r="F10" t="str">
            <v>Cost</v>
          </cell>
        </row>
        <row r="11">
          <cell r="A11" t="str">
            <v>A</v>
          </cell>
          <cell r="B11" t="str">
            <v>Project Staff Costs</v>
          </cell>
          <cell r="F11">
            <v>18159</v>
          </cell>
        </row>
        <row r="12">
          <cell r="A12" t="str">
            <v>A1</v>
          </cell>
          <cell r="B12" t="str">
            <v>Chief Executive Officer (CEO)</v>
          </cell>
          <cell r="C12" t="str">
            <v>Month</v>
          </cell>
          <cell r="D12">
            <v>200</v>
          </cell>
          <cell r="E12">
            <v>12</v>
          </cell>
          <cell r="F12">
            <v>2400</v>
          </cell>
          <cell r="G12" t="str">
            <v>@ $400 pcm spending 50% of her time on the LAS</v>
          </cell>
        </row>
        <row r="13">
          <cell r="A13" t="str">
            <v>A2</v>
          </cell>
          <cell r="B13" t="str">
            <v>Legal Adviser</v>
          </cell>
          <cell r="C13" t="str">
            <v>Month</v>
          </cell>
          <cell r="D13">
            <v>350</v>
          </cell>
          <cell r="E13">
            <v>12</v>
          </cell>
          <cell r="F13">
            <v>4200</v>
          </cell>
          <cell r="G13" t="str">
            <v>Full time post</v>
          </cell>
        </row>
        <row r="14">
          <cell r="A14" t="str">
            <v>A3</v>
          </cell>
          <cell r="B14" t="str">
            <v>Medical Insurance</v>
          </cell>
          <cell r="C14" t="str">
            <v>Month</v>
          </cell>
          <cell r="D14">
            <v>99</v>
          </cell>
          <cell r="E14">
            <v>12</v>
          </cell>
          <cell r="F14">
            <v>1188</v>
          </cell>
          <cell r="G14" t="str">
            <v>@ 18% of all gross salaries for this project</v>
          </cell>
        </row>
        <row r="15">
          <cell r="A15" t="str">
            <v>A4</v>
          </cell>
          <cell r="B15" t="str">
            <v>Social Security/Employers' Taxes</v>
          </cell>
          <cell r="C15" t="str">
            <v>Month</v>
          </cell>
          <cell r="D15">
            <v>60.5</v>
          </cell>
          <cell r="E15">
            <v>12</v>
          </cell>
          <cell r="F15">
            <v>726</v>
          </cell>
          <cell r="G15" t="str">
            <v>@ 11% of all gross salaries for this project]</v>
          </cell>
        </row>
        <row r="16">
          <cell r="A16" t="str">
            <v>A5</v>
          </cell>
          <cell r="B16" t="str">
            <v>Staff Recruitment</v>
          </cell>
          <cell r="C16" t="str">
            <v>Advert entry</v>
          </cell>
          <cell r="D16">
            <v>125</v>
          </cell>
          <cell r="E16">
            <v>2</v>
          </cell>
          <cell r="F16">
            <v>250</v>
          </cell>
          <cell r="G16" t="str">
            <v>For Legal Adviser in national press</v>
          </cell>
        </row>
        <row r="17">
          <cell r="A17" t="str">
            <v>A6</v>
          </cell>
          <cell r="B17" t="str">
            <v>Staff Training</v>
          </cell>
          <cell r="C17" t="str">
            <v>Person day</v>
          </cell>
          <cell r="D17">
            <v>75</v>
          </cell>
          <cell r="E17">
            <v>15</v>
          </cell>
          <cell r="F17">
            <v>1125</v>
          </cell>
          <cell r="G17" t="str">
            <v>10 days for Legal Adviser, 5 days for CEO</v>
          </cell>
        </row>
        <row r="18">
          <cell r="A18" t="str">
            <v>A7</v>
          </cell>
          <cell r="B18" t="str">
            <v>Volunteers Recruitment</v>
          </cell>
          <cell r="C18" t="str">
            <v>Advert entry</v>
          </cell>
          <cell r="D18">
            <v>40</v>
          </cell>
          <cell r="E18">
            <v>12</v>
          </cell>
          <cell r="F18">
            <v>480</v>
          </cell>
          <cell r="G18" t="str">
            <v>For radio and local press adverts</v>
          </cell>
        </row>
        <row r="19">
          <cell r="A19" t="str">
            <v>A8</v>
          </cell>
          <cell r="B19" t="str">
            <v>Volunteers Expenses</v>
          </cell>
          <cell r="C19" t="str">
            <v>Session</v>
          </cell>
          <cell r="D19">
            <v>8</v>
          </cell>
          <cell r="E19">
            <v>230</v>
          </cell>
          <cell r="F19">
            <v>1840</v>
          </cell>
          <cell r="G19" t="str">
            <v>4 sessions per week plus 1 support meeting per week x 46 weeks</v>
          </cell>
        </row>
        <row r="20">
          <cell r="A20" t="str">
            <v>A9</v>
          </cell>
          <cell r="B20" t="str">
            <v>Volunteers Training</v>
          </cell>
          <cell r="C20" t="str">
            <v>Session</v>
          </cell>
          <cell r="D20">
            <v>75</v>
          </cell>
          <cell r="E20">
            <v>6</v>
          </cell>
          <cell r="F20">
            <v>450</v>
          </cell>
          <cell r="G20" t="str">
            <v>Estimate to cover refreshments and materials</v>
          </cell>
        </row>
        <row r="21">
          <cell r="A21" t="str">
            <v>A10</v>
          </cell>
          <cell r="B21" t="str">
            <v>Transport</v>
          </cell>
          <cell r="C21" t="str">
            <v>Km travelled</v>
          </cell>
          <cell r="D21">
            <v>1</v>
          </cell>
          <cell r="E21">
            <v>5500</v>
          </cell>
          <cell r="F21">
            <v>5500</v>
          </cell>
          <cell r="G21" t="str">
            <v>Estimate average 500 km travelled per month, for 11 months</v>
          </cell>
        </row>
        <row r="23">
          <cell r="A23" t="str">
            <v>B</v>
          </cell>
          <cell r="B23" t="str">
            <v>Direct Project Costs</v>
          </cell>
          <cell r="F23">
            <v>5975</v>
          </cell>
        </row>
        <row r="24">
          <cell r="A24" t="str">
            <v>B1</v>
          </cell>
          <cell r="B24" t="str">
            <v>Room Hire</v>
          </cell>
          <cell r="C24" t="str">
            <v>Session</v>
          </cell>
          <cell r="D24">
            <v>15</v>
          </cell>
          <cell r="E24">
            <v>184</v>
          </cell>
          <cell r="F24">
            <v>2760</v>
          </cell>
          <cell r="G24" t="str">
            <v>4 sessions per week x 46 weeks</v>
          </cell>
        </row>
        <row r="25">
          <cell r="A25" t="str">
            <v>B2</v>
          </cell>
          <cell r="B25" t="str">
            <v>Publicity</v>
          </cell>
          <cell r="C25" t="str">
            <v>Lump sum</v>
          </cell>
          <cell r="D25">
            <v>740</v>
          </cell>
          <cell r="E25">
            <v>1</v>
          </cell>
          <cell r="F25">
            <v>740</v>
          </cell>
          <cell r="G25" t="str">
            <v>For 2,000 Leaflets and 100 posters, per quotation</v>
          </cell>
        </row>
        <row r="26">
          <cell r="A26" t="str">
            <v>B3</v>
          </cell>
          <cell r="B26" t="str">
            <v>Helpline telephone </v>
          </cell>
          <cell r="C26" t="str">
            <v>Month</v>
          </cell>
          <cell r="D26">
            <v>90</v>
          </cell>
          <cell r="E26">
            <v>10</v>
          </cell>
          <cell r="F26">
            <v>900</v>
          </cell>
          <cell r="G26" t="str">
            <v>Estimate for advice line</v>
          </cell>
        </row>
        <row r="27">
          <cell r="A27" t="str">
            <v>B4</v>
          </cell>
          <cell r="B27" t="str">
            <v>Books, manuals, publications</v>
          </cell>
          <cell r="C27" t="str">
            <v>Lump sum</v>
          </cell>
          <cell r="D27">
            <v>425</v>
          </cell>
          <cell r="E27">
            <v>1</v>
          </cell>
          <cell r="F27">
            <v>425</v>
          </cell>
          <cell r="G27" t="str">
            <v>Estimate, for the Advice Service resources library</v>
          </cell>
        </row>
        <row r="28">
          <cell r="A28" t="str">
            <v>B5</v>
          </cell>
          <cell r="B28" t="str">
            <v>Training materials</v>
          </cell>
          <cell r="C28" t="str">
            <v>Month</v>
          </cell>
          <cell r="D28">
            <v>70</v>
          </cell>
          <cell r="E28">
            <v>10</v>
          </cell>
          <cell r="F28">
            <v>700</v>
          </cell>
          <cell r="G28" t="str">
            <v>Estimate for advice leaflets, photocopies</v>
          </cell>
        </row>
        <row r="29">
          <cell r="A29" t="str">
            <v>B6</v>
          </cell>
          <cell r="B29" t="str">
            <v>Evaluation</v>
          </cell>
          <cell r="C29" t="str">
            <v>Lump sum</v>
          </cell>
          <cell r="D29">
            <v>450</v>
          </cell>
          <cell r="E29">
            <v>1</v>
          </cell>
          <cell r="F29">
            <v>450</v>
          </cell>
          <cell r="G29" t="str">
            <v>Estimate</v>
          </cell>
        </row>
        <row r="31">
          <cell r="A31" t="str">
            <v>C</v>
          </cell>
          <cell r="B31" t="str">
            <v>Capital Equipment</v>
          </cell>
          <cell r="F31">
            <v>2395</v>
          </cell>
        </row>
        <row r="32">
          <cell r="A32" t="str">
            <v>C1</v>
          </cell>
          <cell r="B32" t="str">
            <v>Computer equipment</v>
          </cell>
          <cell r="C32" t="str">
            <v>Item</v>
          </cell>
          <cell r="D32">
            <v>2395</v>
          </cell>
          <cell r="E32">
            <v>1</v>
          </cell>
          <cell r="F32">
            <v>2395</v>
          </cell>
          <cell r="G32" t="str">
            <v>For Desktop PC, printer, UPS and software as per quotation</v>
          </cell>
        </row>
        <row r="34">
          <cell r="A34" t="str">
            <v>D</v>
          </cell>
          <cell r="B34" t="str">
            <v>Project Support Costs</v>
          </cell>
          <cell r="F34">
            <v>16052.4</v>
          </cell>
        </row>
        <row r="35">
          <cell r="A35" t="str">
            <v>D1</v>
          </cell>
          <cell r="B35" t="str">
            <v>Programme administration</v>
          </cell>
          <cell r="C35" t="str">
            <v>Lump sum</v>
          </cell>
          <cell r="D35">
            <v>2918.4</v>
          </cell>
          <cell r="E35">
            <v>1</v>
          </cell>
          <cell r="F35">
            <v>2918.4</v>
          </cell>
          <cell r="G35" t="str">
            <v>Contribution to rent, utilities, telephone/fax, etc. @ 40% of total</v>
          </cell>
        </row>
        <row r="36">
          <cell r="A36" t="str">
            <v>D2</v>
          </cell>
          <cell r="B36" t="str">
            <v>Support staff</v>
          </cell>
          <cell r="C36" t="str">
            <v>Lump sum</v>
          </cell>
          <cell r="D36">
            <v>3942</v>
          </cell>
          <cell r="E36">
            <v>1</v>
          </cell>
          <cell r="F36">
            <v>3942</v>
          </cell>
          <cell r="G36" t="str">
            <v>40% time spent on LAS project</v>
          </cell>
        </row>
        <row r="37">
          <cell r="A37" t="str">
            <v>D3</v>
          </cell>
          <cell r="B37" t="str">
            <v>Vehicle &amp; equipment</v>
          </cell>
          <cell r="C37" t="str">
            <v>Lump sum</v>
          </cell>
          <cell r="D37">
            <v>1848</v>
          </cell>
          <cell r="E37">
            <v>1</v>
          </cell>
          <cell r="F37">
            <v>1848</v>
          </cell>
          <cell r="G37" t="str">
            <v>Contribution to capital equipment costs @40%</v>
          </cell>
        </row>
        <row r="38">
          <cell r="A38" t="str">
            <v>D4</v>
          </cell>
          <cell r="B38" t="str">
            <v>Project equipment</v>
          </cell>
          <cell r="C38" t="str">
            <v>Lump sum</v>
          </cell>
          <cell r="D38">
            <v>7344</v>
          </cell>
          <cell r="E38">
            <v>1</v>
          </cell>
          <cell r="F38">
            <v>7344</v>
          </cell>
          <cell r="G38" t="str">
            <v>Contribution to capital vehicle costs @40%</v>
          </cell>
        </row>
        <row r="40">
          <cell r="B40" t="str">
            <v>TOTAL</v>
          </cell>
          <cell r="F40">
            <v>42581.4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 of Accounts"/>
      <sheetName val="Bad budget eg"/>
      <sheetName val="Good budget eg"/>
      <sheetName val=" LAS Budget worksheet blank"/>
      <sheetName val=" LAS Project Budget"/>
      <sheetName val="Cons. budget Legacy"/>
      <sheetName val="Completed BHC Budget"/>
      <sheetName val="Cashflow ex."/>
      <sheetName val="Cashflow answer"/>
      <sheetName val="PC Book exercise"/>
      <sheetName val="PC Book answer"/>
      <sheetName val="Bankbook"/>
      <sheetName val="Bank rec figs"/>
      <sheetName val="Apportion results"/>
      <sheetName val="Budget Mon Blank"/>
      <sheetName val="Budget Mon complete"/>
      <sheetName val="Forecast ex."/>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HSC project budget"/>
      <sheetName val="HSC budget rpt"/>
      <sheetName val="HSC Balance sht"/>
      <sheetName val="HSC I&amp;E"/>
      <sheetName val="HSC Balance sht (2)"/>
      <sheetName val="HSC I&amp;E (2)"/>
    </sheetNames>
    <sheetDataSet>
      <sheetData sheetId="0">
        <row r="1">
          <cell r="L1">
            <v>110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C Book exercise"/>
      <sheetName val="PC Book answer"/>
      <sheetName val="Bankbook ex"/>
      <sheetName val="Bankbook completed"/>
      <sheetName val="R&amp;P"/>
    </sheetNames>
    <sheetDataSet>
      <sheetData sheetId="3">
        <row r="3">
          <cell r="A3" t="str">
            <v>ANALYSED CASH BOOK – RECEIPTS PAGE </v>
          </cell>
        </row>
        <row r="4">
          <cell r="A4" t="str">
            <v>LEGACY PROJECT US DOLLAR CHEQUE ACCOUNT</v>
          </cell>
          <cell r="E4" t="str">
            <v>MONTH: August 200x     </v>
          </cell>
          <cell r="I4" t="str">
            <v>B</v>
          </cell>
        </row>
        <row r="6">
          <cell r="A6">
            <v>1</v>
          </cell>
          <cell r="B6">
            <v>2</v>
          </cell>
          <cell r="C6">
            <v>3</v>
          </cell>
          <cell r="D6">
            <v>4</v>
          </cell>
          <cell r="E6">
            <v>5</v>
          </cell>
          <cell r="F6">
            <v>6</v>
          </cell>
          <cell r="G6">
            <v>7</v>
          </cell>
          <cell r="H6">
            <v>8</v>
          </cell>
          <cell r="I6">
            <v>9</v>
          </cell>
        </row>
        <row r="7">
          <cell r="A7" t="str">
            <v>DETAILS OF MONEY RECEIVED</v>
          </cell>
          <cell r="E7" t="str">
            <v>ANALYSIS OF RECEIPT</v>
          </cell>
        </row>
        <row r="8">
          <cell r="A8" t="str">
            <v>Date</v>
          </cell>
          <cell r="B8" t="str">
            <v>Description </v>
          </cell>
          <cell r="C8" t="str">
            <v>Receipt No.</v>
          </cell>
          <cell r="D8" t="str">
            <v>Amount</v>
          </cell>
          <cell r="E8" t="str">
            <v>USAID</v>
          </cell>
          <cell r="F8" t="str">
            <v>Bilance</v>
          </cell>
          <cell r="G8" t="str">
            <v>Donations</v>
          </cell>
          <cell r="H8" t="str">
            <v>Fees</v>
          </cell>
          <cell r="I8" t="str">
            <v>Other</v>
          </cell>
        </row>
        <row r="9">
          <cell r="D9" t="str">
            <v>$</v>
          </cell>
          <cell r="E9" t="str">
            <v>Grant</v>
          </cell>
          <cell r="F9" t="str">
            <v>Grant</v>
          </cell>
          <cell r="I9" t="str">
            <v>(specify)</v>
          </cell>
        </row>
        <row r="10">
          <cell r="E10">
            <v>1020</v>
          </cell>
          <cell r="F10">
            <v>1030</v>
          </cell>
          <cell r="G10">
            <v>1110</v>
          </cell>
          <cell r="H10">
            <v>1120</v>
          </cell>
        </row>
        <row r="11">
          <cell r="A11">
            <v>37477</v>
          </cell>
          <cell r="B11" t="str">
            <v>Course fees for August workshop</v>
          </cell>
          <cell r="C11">
            <v>19</v>
          </cell>
          <cell r="D11">
            <v>200</v>
          </cell>
          <cell r="H11">
            <v>200</v>
          </cell>
        </row>
        <row r="12">
          <cell r="A12">
            <v>37487</v>
          </cell>
          <cell r="B12" t="str">
            <v>Cash donation from clients</v>
          </cell>
          <cell r="C12">
            <v>20</v>
          </cell>
          <cell r="D12">
            <v>18</v>
          </cell>
          <cell r="G12">
            <v>18</v>
          </cell>
        </row>
        <row r="13">
          <cell r="A13">
            <v>37488</v>
          </cell>
          <cell r="B13" t="str">
            <v>USAID grant </v>
          </cell>
          <cell r="C13">
            <v>21</v>
          </cell>
          <cell r="D13">
            <v>24500</v>
          </cell>
          <cell r="E13">
            <v>24500</v>
          </cell>
        </row>
        <row r="14">
          <cell r="A14">
            <v>37493</v>
          </cell>
          <cell r="B14" t="str">
            <v>Consultancy fee</v>
          </cell>
          <cell r="C14">
            <v>22</v>
          </cell>
          <cell r="D14">
            <v>150</v>
          </cell>
          <cell r="H14">
            <v>150</v>
          </cell>
        </row>
        <row r="15">
          <cell r="A15">
            <v>37499</v>
          </cell>
          <cell r="B15" t="str">
            <v>Public donation</v>
          </cell>
          <cell r="C15">
            <v>23</v>
          </cell>
          <cell r="D15">
            <v>15</v>
          </cell>
          <cell r="G15">
            <v>15</v>
          </cell>
        </row>
        <row r="27">
          <cell r="A27" t="str">
            <v>TOTAL RECEIPTS:</v>
          </cell>
          <cell r="D27">
            <v>24883</v>
          </cell>
          <cell r="E27">
            <v>24500</v>
          </cell>
          <cell r="F27">
            <v>0</v>
          </cell>
          <cell r="G27">
            <v>33</v>
          </cell>
          <cell r="H27">
            <v>350</v>
          </cell>
          <cell r="I27">
            <v>0</v>
          </cell>
        </row>
        <row r="28">
          <cell r="A28" t="str">
            <v>Plus: Bank balance brought forward from last month:</v>
          </cell>
          <cell r="D28">
            <v>425</v>
          </cell>
        </row>
        <row r="29">
          <cell r="A29" t="str">
            <v>Less: payments made during the month:</v>
          </cell>
          <cell r="D29">
            <v>-2821.3299999999995</v>
          </cell>
        </row>
        <row r="30">
          <cell r="A30" t="str">
            <v>Balance to be carried forward to next month:</v>
          </cell>
          <cell r="D30">
            <v>22486.670000000002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pportion results2"/>
    </sheetNames>
    <sheetDataSet>
      <sheetData sheetId="0">
        <row r="11">
          <cell r="K11">
            <v>492000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4"/>
  <sheetViews>
    <sheetView tabSelected="1" zoomScale="90" zoomScaleNormal="90" zoomScalePageLayoutView="0" workbookViewId="0" topLeftCell="A1">
      <selection activeCell="F3" sqref="F3"/>
    </sheetView>
  </sheetViews>
  <sheetFormatPr defaultColWidth="9.140625" defaultRowHeight="12.75"/>
  <cols>
    <col min="1" max="1" width="2.00390625" style="0" customWidth="1"/>
    <col min="2" max="2" width="24.8515625" style="0" customWidth="1"/>
    <col min="3" max="15" width="9.7109375" style="0" customWidth="1"/>
  </cols>
  <sheetData>
    <row r="1" ht="20.25">
      <c r="G1" s="30" t="s">
        <v>26</v>
      </c>
    </row>
    <row r="2" spans="1:15" ht="20.25">
      <c r="A2" s="5"/>
      <c r="O2" s="16"/>
    </row>
    <row r="3" spans="1:15" ht="20.25">
      <c r="A3" s="5"/>
      <c r="O3" s="16"/>
    </row>
    <row r="4" spans="1:15" ht="12.75">
      <c r="A4" s="6"/>
      <c r="B4" s="6" t="s">
        <v>3</v>
      </c>
      <c r="C4" s="17" t="s">
        <v>4</v>
      </c>
      <c r="D4" s="18" t="s">
        <v>5</v>
      </c>
      <c r="E4" s="18" t="s">
        <v>6</v>
      </c>
      <c r="F4" s="7" t="s">
        <v>7</v>
      </c>
      <c r="G4" s="7" t="s">
        <v>8</v>
      </c>
      <c r="H4" s="7" t="s">
        <v>9</v>
      </c>
      <c r="I4" s="7" t="s">
        <v>10</v>
      </c>
      <c r="J4" s="7" t="s">
        <v>11</v>
      </c>
      <c r="K4" s="7" t="s">
        <v>12</v>
      </c>
      <c r="L4" s="7" t="s">
        <v>13</v>
      </c>
      <c r="M4" s="7" t="s">
        <v>14</v>
      </c>
      <c r="N4" s="7" t="s">
        <v>15</v>
      </c>
      <c r="O4" s="31" t="s">
        <v>0</v>
      </c>
    </row>
    <row r="5" spans="1:15" ht="22.5" customHeight="1" thickBot="1">
      <c r="A5" s="26"/>
      <c r="B5" s="8"/>
      <c r="C5" s="27"/>
      <c r="D5" s="28">
        <f aca="true" t="shared" si="0" ref="D5:N5">C26</f>
        <v>0</v>
      </c>
      <c r="E5" s="28">
        <f t="shared" si="0"/>
        <v>0</v>
      </c>
      <c r="F5" s="28">
        <f t="shared" si="0"/>
        <v>0</v>
      </c>
      <c r="G5" s="28">
        <f t="shared" si="0"/>
        <v>0</v>
      </c>
      <c r="H5" s="28">
        <f t="shared" si="0"/>
        <v>0</v>
      </c>
      <c r="I5" s="28">
        <f t="shared" si="0"/>
        <v>0</v>
      </c>
      <c r="J5" s="28">
        <f t="shared" si="0"/>
        <v>0</v>
      </c>
      <c r="K5" s="28">
        <f t="shared" si="0"/>
        <v>0</v>
      </c>
      <c r="L5" s="28">
        <f t="shared" si="0"/>
        <v>0</v>
      </c>
      <c r="M5" s="28">
        <f t="shared" si="0"/>
        <v>0</v>
      </c>
      <c r="N5" s="28">
        <f t="shared" si="0"/>
        <v>0</v>
      </c>
      <c r="O5" s="32">
        <f>C5</f>
        <v>0</v>
      </c>
    </row>
    <row r="6" spans="1:15" ht="22.5" customHeight="1" thickTop="1">
      <c r="A6" s="2"/>
      <c r="C6" s="13"/>
      <c r="D6" s="14"/>
      <c r="E6" s="14"/>
      <c r="O6" s="2"/>
    </row>
    <row r="7" spans="2:15" ht="15.75" customHeight="1">
      <c r="B7" s="39" t="s">
        <v>27</v>
      </c>
      <c r="C7" s="35"/>
      <c r="D7" s="36"/>
      <c r="E7" s="36"/>
      <c r="F7" s="37"/>
      <c r="G7" s="37"/>
      <c r="H7" s="37"/>
      <c r="I7" s="37"/>
      <c r="J7" s="37"/>
      <c r="K7" s="37"/>
      <c r="L7" s="37"/>
      <c r="M7" s="37"/>
      <c r="N7" s="37"/>
      <c r="O7" s="3">
        <f aca="true" t="shared" si="1" ref="O7:O23">SUM(C7:N7)</f>
        <v>0</v>
      </c>
    </row>
    <row r="8" spans="2:15" ht="15.75" customHeight="1">
      <c r="B8" s="39" t="s">
        <v>27</v>
      </c>
      <c r="C8" s="35"/>
      <c r="D8" s="36"/>
      <c r="E8" s="36"/>
      <c r="F8" s="37"/>
      <c r="G8" s="37"/>
      <c r="H8" s="37"/>
      <c r="I8" s="37"/>
      <c r="J8" s="37"/>
      <c r="K8" s="37"/>
      <c r="L8" s="37"/>
      <c r="M8" s="37"/>
      <c r="N8" s="37"/>
      <c r="O8" s="3">
        <f t="shared" si="1"/>
        <v>0</v>
      </c>
    </row>
    <row r="9" spans="2:15" ht="15.75" customHeight="1">
      <c r="B9" t="s">
        <v>2</v>
      </c>
      <c r="C9" s="35"/>
      <c r="D9" s="36"/>
      <c r="E9" s="36"/>
      <c r="F9" s="37"/>
      <c r="G9" s="37"/>
      <c r="H9" s="37"/>
      <c r="I9" s="37"/>
      <c r="J9" s="37"/>
      <c r="K9" s="37"/>
      <c r="L9" s="37"/>
      <c r="M9" s="37"/>
      <c r="N9" s="37"/>
      <c r="O9" s="3">
        <f t="shared" si="1"/>
        <v>0</v>
      </c>
    </row>
    <row r="10" spans="2:15" ht="15.75" customHeight="1">
      <c r="B10" t="s">
        <v>1</v>
      </c>
      <c r="C10" s="35"/>
      <c r="D10" s="36"/>
      <c r="E10" s="36"/>
      <c r="F10" s="37"/>
      <c r="G10" s="37"/>
      <c r="H10" s="37"/>
      <c r="I10" s="37"/>
      <c r="J10" s="37"/>
      <c r="K10" s="37"/>
      <c r="L10" s="37"/>
      <c r="M10" s="37"/>
      <c r="N10" s="37"/>
      <c r="O10" s="3">
        <f t="shared" si="1"/>
        <v>0</v>
      </c>
    </row>
    <row r="11" spans="2:15" ht="15.75" customHeight="1">
      <c r="B11" t="s">
        <v>17</v>
      </c>
      <c r="C11" s="35"/>
      <c r="D11" s="36"/>
      <c r="E11" s="36"/>
      <c r="F11" s="37"/>
      <c r="G11" s="37"/>
      <c r="H11" s="37"/>
      <c r="I11" s="37"/>
      <c r="J11" s="37"/>
      <c r="K11" s="37"/>
      <c r="L11" s="37"/>
      <c r="M11" s="37"/>
      <c r="N11" s="37"/>
      <c r="O11" s="3">
        <f t="shared" si="1"/>
        <v>0</v>
      </c>
    </row>
    <row r="12" spans="2:15" ht="15.75" customHeight="1">
      <c r="B12" t="s">
        <v>18</v>
      </c>
      <c r="C12" s="35"/>
      <c r="D12" s="36"/>
      <c r="E12" s="36"/>
      <c r="F12" s="37"/>
      <c r="G12" s="37"/>
      <c r="H12" s="37"/>
      <c r="I12" s="37"/>
      <c r="J12" s="37"/>
      <c r="K12" s="37"/>
      <c r="L12" s="37"/>
      <c r="M12" s="37"/>
      <c r="N12" s="37"/>
      <c r="O12" s="3">
        <f t="shared" si="1"/>
        <v>0</v>
      </c>
    </row>
    <row r="13" spans="2:15" ht="15.75" customHeight="1">
      <c r="B13" t="s">
        <v>16</v>
      </c>
      <c r="C13" s="35"/>
      <c r="D13" s="36"/>
      <c r="E13" s="36"/>
      <c r="F13" s="37"/>
      <c r="G13" s="37"/>
      <c r="H13" s="37"/>
      <c r="I13" s="37"/>
      <c r="J13" s="37"/>
      <c r="K13" s="37"/>
      <c r="L13" s="37"/>
      <c r="M13" s="37"/>
      <c r="N13" s="37"/>
      <c r="O13" s="3">
        <f t="shared" si="1"/>
        <v>0</v>
      </c>
    </row>
    <row r="14" spans="1:15" ht="22.5" customHeight="1" thickBot="1">
      <c r="A14" s="8"/>
      <c r="B14" s="21" t="s">
        <v>32</v>
      </c>
      <c r="C14" s="19">
        <f aca="true" t="shared" si="2" ref="C14:N14">SUM(C7:C13)</f>
        <v>0</v>
      </c>
      <c r="D14" s="20">
        <f t="shared" si="2"/>
        <v>0</v>
      </c>
      <c r="E14" s="20">
        <f t="shared" si="2"/>
        <v>0</v>
      </c>
      <c r="F14" s="9">
        <f t="shared" si="2"/>
        <v>0</v>
      </c>
      <c r="G14" s="9">
        <f t="shared" si="2"/>
        <v>0</v>
      </c>
      <c r="H14" s="9">
        <f t="shared" si="2"/>
        <v>0</v>
      </c>
      <c r="I14" s="9">
        <f t="shared" si="2"/>
        <v>0</v>
      </c>
      <c r="J14" s="9">
        <f t="shared" si="2"/>
        <v>0</v>
      </c>
      <c r="K14" s="9">
        <f t="shared" si="2"/>
        <v>0</v>
      </c>
      <c r="L14" s="9">
        <f t="shared" si="2"/>
        <v>0</v>
      </c>
      <c r="M14" s="9">
        <f t="shared" si="2"/>
        <v>0</v>
      </c>
      <c r="N14" s="9">
        <f t="shared" si="2"/>
        <v>0</v>
      </c>
      <c r="O14" s="15">
        <f t="shared" si="1"/>
        <v>0</v>
      </c>
    </row>
    <row r="15" spans="3:15" ht="13.5" thickTop="1">
      <c r="C15" s="11"/>
      <c r="D15" s="12"/>
      <c r="E15" s="12"/>
      <c r="F15" s="4"/>
      <c r="G15" s="4"/>
      <c r="H15" s="4"/>
      <c r="I15" s="4"/>
      <c r="J15" s="4"/>
      <c r="K15" s="4"/>
      <c r="L15" s="4"/>
      <c r="M15" s="4"/>
      <c r="N15" s="4"/>
      <c r="O15" s="3"/>
    </row>
    <row r="16" spans="1:15" ht="15" customHeight="1">
      <c r="A16" s="2"/>
      <c r="B16" s="39" t="s">
        <v>28</v>
      </c>
      <c r="C16" s="11"/>
      <c r="D16" s="12"/>
      <c r="E16" s="12"/>
      <c r="F16" s="4"/>
      <c r="G16" s="4"/>
      <c r="H16" s="4"/>
      <c r="I16" s="4"/>
      <c r="J16" s="4"/>
      <c r="K16" s="4"/>
      <c r="L16" s="4"/>
      <c r="M16" s="4"/>
      <c r="N16" s="4"/>
      <c r="O16" s="3">
        <f t="shared" si="1"/>
        <v>0</v>
      </c>
    </row>
    <row r="17" spans="1:15" ht="15" customHeight="1">
      <c r="A17" s="2"/>
      <c r="B17" s="39" t="s">
        <v>28</v>
      </c>
      <c r="C17" s="11"/>
      <c r="D17" s="12"/>
      <c r="E17" s="12"/>
      <c r="F17" s="4"/>
      <c r="G17" s="4"/>
      <c r="H17" s="4"/>
      <c r="I17" s="4"/>
      <c r="J17" s="4"/>
      <c r="K17" s="4"/>
      <c r="L17" s="4"/>
      <c r="M17" s="4"/>
      <c r="N17" s="4"/>
      <c r="O17" s="3">
        <f t="shared" si="1"/>
        <v>0</v>
      </c>
    </row>
    <row r="18" spans="2:15" ht="15.75" customHeight="1">
      <c r="B18" t="s">
        <v>19</v>
      </c>
      <c r="C18" s="11"/>
      <c r="D18" s="12"/>
      <c r="E18" s="12"/>
      <c r="F18" s="4"/>
      <c r="G18" s="4"/>
      <c r="H18" s="4"/>
      <c r="I18" s="4"/>
      <c r="J18" s="4"/>
      <c r="K18" s="4"/>
      <c r="L18" s="4"/>
      <c r="M18" s="4"/>
      <c r="N18" s="4"/>
      <c r="O18" s="3">
        <f t="shared" si="1"/>
        <v>0</v>
      </c>
    </row>
    <row r="19" spans="2:15" ht="15.75" customHeight="1">
      <c r="B19" t="s">
        <v>20</v>
      </c>
      <c r="C19" s="11"/>
      <c r="D19" s="12"/>
      <c r="E19" s="12"/>
      <c r="F19" s="4"/>
      <c r="G19" s="4"/>
      <c r="H19" s="4"/>
      <c r="I19" s="4"/>
      <c r="J19" s="4"/>
      <c r="K19" s="4"/>
      <c r="L19" s="4"/>
      <c r="M19" s="4"/>
      <c r="N19" s="4"/>
      <c r="O19" s="3">
        <f t="shared" si="1"/>
        <v>0</v>
      </c>
    </row>
    <row r="20" spans="2:15" ht="15.75" customHeight="1">
      <c r="B20" t="s">
        <v>21</v>
      </c>
      <c r="C20" s="11"/>
      <c r="D20" s="12"/>
      <c r="E20" s="12"/>
      <c r="F20" s="4"/>
      <c r="G20" s="4"/>
      <c r="H20" s="4"/>
      <c r="I20" s="4"/>
      <c r="J20" s="4"/>
      <c r="K20" s="4"/>
      <c r="L20" s="4"/>
      <c r="M20" s="4"/>
      <c r="N20" s="4"/>
      <c r="O20" s="3">
        <f t="shared" si="1"/>
        <v>0</v>
      </c>
    </row>
    <row r="21" spans="2:15" ht="15.75" customHeight="1">
      <c r="B21" t="s">
        <v>22</v>
      </c>
      <c r="C21" s="11"/>
      <c r="D21" s="12"/>
      <c r="E21" s="12"/>
      <c r="F21" s="4"/>
      <c r="G21" s="4"/>
      <c r="H21" s="4"/>
      <c r="I21" s="4"/>
      <c r="J21" s="4"/>
      <c r="K21" s="4"/>
      <c r="L21" s="4"/>
      <c r="M21" s="4"/>
      <c r="N21" s="4"/>
      <c r="O21" s="3">
        <f t="shared" si="1"/>
        <v>0</v>
      </c>
    </row>
    <row r="22" spans="2:15" ht="15.75" customHeight="1">
      <c r="B22" t="s">
        <v>23</v>
      </c>
      <c r="C22" s="11"/>
      <c r="D22" s="12"/>
      <c r="E22" s="12"/>
      <c r="F22" s="4"/>
      <c r="G22" s="4"/>
      <c r="H22" s="4"/>
      <c r="I22" s="4"/>
      <c r="J22" s="4"/>
      <c r="K22" s="4"/>
      <c r="L22" s="4"/>
      <c r="M22" s="4"/>
      <c r="N22" s="4"/>
      <c r="O22" s="3">
        <f t="shared" si="1"/>
        <v>0</v>
      </c>
    </row>
    <row r="23" spans="1:15" ht="19.5" customHeight="1" thickBot="1">
      <c r="A23" s="8"/>
      <c r="B23" s="21" t="s">
        <v>29</v>
      </c>
      <c r="C23" s="19">
        <f>SUM(C16:C22)</f>
        <v>0</v>
      </c>
      <c r="D23" s="19">
        <f aca="true" t="shared" si="3" ref="D23:N23">SUM(D16:D22)</f>
        <v>0</v>
      </c>
      <c r="E23" s="19">
        <f t="shared" si="3"/>
        <v>0</v>
      </c>
      <c r="F23" s="19">
        <f t="shared" si="3"/>
        <v>0</v>
      </c>
      <c r="G23" s="19">
        <f t="shared" si="3"/>
        <v>0</v>
      </c>
      <c r="H23" s="19">
        <f t="shared" si="3"/>
        <v>0</v>
      </c>
      <c r="I23" s="19">
        <f t="shared" si="3"/>
        <v>0</v>
      </c>
      <c r="J23" s="19">
        <f t="shared" si="3"/>
        <v>0</v>
      </c>
      <c r="K23" s="19">
        <f t="shared" si="3"/>
        <v>0</v>
      </c>
      <c r="L23" s="19">
        <f t="shared" si="3"/>
        <v>0</v>
      </c>
      <c r="M23" s="19">
        <f t="shared" si="3"/>
        <v>0</v>
      </c>
      <c r="N23" s="19">
        <f t="shared" si="3"/>
        <v>0</v>
      </c>
      <c r="O23" s="15">
        <f t="shared" si="1"/>
        <v>0</v>
      </c>
    </row>
    <row r="24" spans="3:15" ht="13.5" thickTop="1">
      <c r="C24" s="11"/>
      <c r="D24" s="12"/>
      <c r="E24" s="12"/>
      <c r="F24" s="4"/>
      <c r="G24" s="4"/>
      <c r="H24" s="4"/>
      <c r="I24" s="4"/>
      <c r="J24" s="4"/>
      <c r="K24" s="4"/>
      <c r="L24" s="4"/>
      <c r="M24" s="4"/>
      <c r="N24" s="4"/>
      <c r="O24" s="2"/>
    </row>
    <row r="25" spans="1:15" ht="15.75" customHeight="1">
      <c r="A25" s="29"/>
      <c r="B25" s="41" t="s">
        <v>30</v>
      </c>
      <c r="C25" s="11">
        <f aca="true" t="shared" si="4" ref="C25:N25">+C14-C23</f>
        <v>0</v>
      </c>
      <c r="D25" s="12">
        <f t="shared" si="4"/>
        <v>0</v>
      </c>
      <c r="E25" s="12">
        <f t="shared" si="4"/>
        <v>0</v>
      </c>
      <c r="F25" s="4">
        <f t="shared" si="4"/>
        <v>0</v>
      </c>
      <c r="G25" s="4">
        <f t="shared" si="4"/>
        <v>0</v>
      </c>
      <c r="H25" s="4">
        <f t="shared" si="4"/>
        <v>0</v>
      </c>
      <c r="I25" s="4">
        <f t="shared" si="4"/>
        <v>0</v>
      </c>
      <c r="J25" s="4">
        <f t="shared" si="4"/>
        <v>0</v>
      </c>
      <c r="K25" s="4">
        <f t="shared" si="4"/>
        <v>0</v>
      </c>
      <c r="L25" s="4">
        <f t="shared" si="4"/>
        <v>0</v>
      </c>
      <c r="M25" s="4">
        <f t="shared" si="4"/>
        <v>0</v>
      </c>
      <c r="N25" s="4">
        <f t="shared" si="4"/>
        <v>0</v>
      </c>
      <c r="O25" s="33">
        <f>O14-O23</f>
        <v>0</v>
      </c>
    </row>
    <row r="26" spans="1:15" ht="25.5" customHeight="1" thickBot="1">
      <c r="A26" s="22"/>
      <c r="B26" s="42" t="s">
        <v>31</v>
      </c>
      <c r="C26" s="23">
        <f>C5+C14-C23</f>
        <v>0</v>
      </c>
      <c r="D26" s="24">
        <f aca="true" t="shared" si="5" ref="D26:N26">D5+D14-D23</f>
        <v>0</v>
      </c>
      <c r="E26" s="24">
        <f t="shared" si="5"/>
        <v>0</v>
      </c>
      <c r="F26" s="25">
        <f t="shared" si="5"/>
        <v>0</v>
      </c>
      <c r="G26" s="25">
        <f t="shared" si="5"/>
        <v>0</v>
      </c>
      <c r="H26" s="25">
        <f t="shared" si="5"/>
        <v>0</v>
      </c>
      <c r="I26" s="25">
        <f t="shared" si="5"/>
        <v>0</v>
      </c>
      <c r="J26" s="25">
        <f t="shared" si="5"/>
        <v>0</v>
      </c>
      <c r="K26" s="25">
        <f t="shared" si="5"/>
        <v>0</v>
      </c>
      <c r="L26" s="25">
        <f t="shared" si="5"/>
        <v>0</v>
      </c>
      <c r="M26" s="25">
        <f t="shared" si="5"/>
        <v>0</v>
      </c>
      <c r="N26" s="25">
        <f t="shared" si="5"/>
        <v>0</v>
      </c>
      <c r="O26" s="34">
        <f>O5+O14-O23</f>
        <v>0</v>
      </c>
    </row>
    <row r="27" spans="3:15" ht="13.5" thickTop="1">
      <c r="C27" s="10"/>
      <c r="D27" s="10"/>
      <c r="E27" s="10"/>
      <c r="F27" s="10"/>
      <c r="G27" s="10"/>
      <c r="H27" s="10"/>
      <c r="I27" s="10"/>
      <c r="J27" s="10"/>
      <c r="K27" s="10"/>
      <c r="L27" s="10"/>
      <c r="M27" s="10"/>
      <c r="N27" s="10"/>
      <c r="O27" s="10"/>
    </row>
    <row r="28" spans="2:15" ht="23.25" customHeight="1">
      <c r="B28" s="40" t="s">
        <v>24</v>
      </c>
      <c r="C28" s="10"/>
      <c r="D28" s="10"/>
      <c r="E28" s="10"/>
      <c r="F28" s="10"/>
      <c r="G28" s="10"/>
      <c r="H28" s="10"/>
      <c r="I28" s="10"/>
      <c r="J28" s="10"/>
      <c r="K28" s="10"/>
      <c r="L28" s="10"/>
      <c r="M28" s="10"/>
      <c r="N28" s="10"/>
      <c r="O28" s="10"/>
    </row>
    <row r="29" spans="2:15" ht="23.25" customHeight="1">
      <c r="B29" s="1" t="s">
        <v>33</v>
      </c>
      <c r="C29" s="10"/>
      <c r="D29" s="10"/>
      <c r="E29" s="10"/>
      <c r="F29" s="10"/>
      <c r="G29" s="10"/>
      <c r="H29" s="10"/>
      <c r="I29" s="10"/>
      <c r="J29" s="10"/>
      <c r="K29" s="10"/>
      <c r="L29" s="10"/>
      <c r="M29" s="10"/>
      <c r="N29" s="10"/>
      <c r="O29" s="10"/>
    </row>
    <row r="30" ht="23.25" customHeight="1">
      <c r="B30" s="38" t="s">
        <v>25</v>
      </c>
    </row>
    <row r="32" ht="23.25" customHeight="1">
      <c r="B32" s="1" t="s">
        <v>36</v>
      </c>
    </row>
    <row r="33" ht="23.25" customHeight="1">
      <c r="B33" t="s">
        <v>35</v>
      </c>
    </row>
    <row r="34" ht="23.25" customHeight="1">
      <c r="B34" s="1" t="s">
        <v>34</v>
      </c>
    </row>
  </sheetData>
  <sheetProtection/>
  <printOptions gridLines="1"/>
  <pageMargins left="0.52" right="0.55" top="0.9" bottom="0.81" header="0.5" footer="0.5"/>
  <pageSetup fitToHeight="1" fitToWidth="1" horizontalDpi="300" verticalDpi="300" orientation="landscape" paperSize="9" scale="94" r:id="rId2"/>
  <headerFooter alignWithMargins="0">
    <oddFooter>&amp;L&amp;F-&amp;A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Lewis</dc:creator>
  <cp:keywords/>
  <dc:description/>
  <cp:lastModifiedBy>Susan Oak</cp:lastModifiedBy>
  <cp:lastPrinted>2007-02-08T11:31:52Z</cp:lastPrinted>
  <dcterms:created xsi:type="dcterms:W3CDTF">2004-06-03T13:00:26Z</dcterms:created>
  <dcterms:modified xsi:type="dcterms:W3CDTF">2017-07-28T12:16:59Z</dcterms:modified>
  <cp:category/>
  <cp:version/>
  <cp:contentType/>
  <cp:contentStatus/>
</cp:coreProperties>
</file>